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 activeTab="2"/>
  </bookViews>
  <sheets>
    <sheet name="表一" sheetId="1" r:id="rId1"/>
    <sheet name="表二" sheetId="2" r:id="rId2"/>
    <sheet name="表三" sheetId="3" r:id="rId3"/>
    <sheet name="表四" sheetId="4" r:id="rId4"/>
  </sheets>
  <definedNames>
    <definedName name="_xlnm.Print_Titles" localSheetId="2">表三!$3:$4</definedName>
    <definedName name="_xlnm.Print_Titles" localSheetId="0">表一!$1:$3</definedName>
  </definedNames>
  <calcPr calcId="145621"/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11" i="3"/>
  <c r="C10" i="3"/>
  <c r="C9" i="3"/>
  <c r="C8" i="3"/>
  <c r="C7" i="3"/>
  <c r="C6" i="3"/>
  <c r="C5" i="3"/>
  <c r="D8" i="2"/>
  <c r="D5" i="2"/>
  <c r="N37" i="1"/>
  <c r="G37" i="1"/>
  <c r="D37" i="1" s="1"/>
  <c r="N36" i="1"/>
  <c r="G36" i="1"/>
  <c r="D36" i="1" s="1"/>
  <c r="N35" i="1"/>
  <c r="G35" i="1"/>
  <c r="D35" i="1" s="1"/>
  <c r="N34" i="1"/>
  <c r="G34" i="1"/>
  <c r="D34" i="1"/>
  <c r="N33" i="1"/>
  <c r="G33" i="1"/>
  <c r="D33" i="1" s="1"/>
  <c r="N32" i="1"/>
  <c r="G32" i="1"/>
  <c r="D32" i="1"/>
  <c r="N31" i="1"/>
  <c r="G31" i="1"/>
  <c r="D31" i="1" s="1"/>
  <c r="N30" i="1"/>
  <c r="G30" i="1"/>
  <c r="D30" i="1"/>
  <c r="N29" i="1"/>
  <c r="G29" i="1"/>
  <c r="D29" i="1" s="1"/>
  <c r="N28" i="1"/>
  <c r="G28" i="1"/>
  <c r="D28" i="1"/>
  <c r="N27" i="1"/>
  <c r="G27" i="1"/>
  <c r="D27" i="1" s="1"/>
  <c r="N26" i="1"/>
  <c r="G26" i="1"/>
  <c r="D26" i="1"/>
  <c r="N25" i="1"/>
  <c r="G25" i="1"/>
  <c r="D25" i="1" s="1"/>
  <c r="N24" i="1"/>
  <c r="G24" i="1"/>
  <c r="D24" i="1"/>
  <c r="N23" i="1"/>
  <c r="G23" i="1"/>
  <c r="D23" i="1" s="1"/>
  <c r="N22" i="1"/>
  <c r="G22" i="1"/>
  <c r="D22" i="1"/>
  <c r="N21" i="1"/>
  <c r="G21" i="1"/>
  <c r="D21" i="1" s="1"/>
  <c r="N20" i="1"/>
  <c r="D20" i="1" s="1"/>
  <c r="G20" i="1"/>
  <c r="N19" i="1"/>
  <c r="G19" i="1"/>
  <c r="D19" i="1" s="1"/>
  <c r="N18" i="1"/>
  <c r="G18" i="1"/>
  <c r="D18" i="1"/>
  <c r="N17" i="1"/>
  <c r="G17" i="1"/>
  <c r="D17" i="1" s="1"/>
  <c r="N16" i="1"/>
  <c r="G16" i="1"/>
  <c r="D16" i="1"/>
  <c r="N15" i="1"/>
  <c r="G15" i="1"/>
  <c r="D15" i="1" s="1"/>
  <c r="N14" i="1"/>
  <c r="D14" i="1" s="1"/>
  <c r="G14" i="1"/>
  <c r="N13" i="1"/>
  <c r="G13" i="1"/>
  <c r="D13" i="1" s="1"/>
  <c r="N12" i="1"/>
  <c r="G12" i="1"/>
  <c r="D12" i="1"/>
  <c r="N11" i="1"/>
  <c r="G11" i="1"/>
  <c r="D11" i="1" s="1"/>
  <c r="N10" i="1"/>
  <c r="D10" i="1" s="1"/>
  <c r="G10" i="1"/>
  <c r="N9" i="1"/>
  <c r="G9" i="1"/>
  <c r="D9" i="1" s="1"/>
  <c r="N8" i="1"/>
  <c r="G8" i="1"/>
  <c r="D8" i="1"/>
  <c r="N7" i="1"/>
  <c r="G7" i="1"/>
  <c r="D7" i="1" s="1"/>
  <c r="N6" i="1"/>
  <c r="D6" i="1" s="1"/>
  <c r="G6" i="1"/>
  <c r="N5" i="1"/>
  <c r="G5" i="1"/>
  <c r="D5" i="1" s="1"/>
  <c r="Q4" i="1"/>
  <c r="P4" i="1"/>
  <c r="O4" i="1"/>
  <c r="N4" i="1" s="1"/>
  <c r="M4" i="1"/>
  <c r="L4" i="1"/>
  <c r="K4" i="1"/>
  <c r="J4" i="1"/>
  <c r="I4" i="1"/>
  <c r="H4" i="1"/>
  <c r="G4" i="1"/>
  <c r="D4" i="1" s="1"/>
  <c r="F4" i="1"/>
</calcChain>
</file>

<file path=xl/sharedStrings.xml><?xml version="1.0" encoding="utf-8"?>
<sst xmlns="http://schemas.openxmlformats.org/spreadsheetml/2006/main" count="211" uniqueCount="142">
  <si>
    <t>2021年农、林、水财政扶贫资金安排分配情况表</t>
  </si>
  <si>
    <t>项目名称</t>
  </si>
  <si>
    <t>省下发文号</t>
  </si>
  <si>
    <t>市下发文号</t>
  </si>
  <si>
    <t>下达金额</t>
  </si>
  <si>
    <t>市本级部门名称</t>
  </si>
  <si>
    <t>市本级金额</t>
  </si>
  <si>
    <t>其他县区</t>
  </si>
  <si>
    <t>直管县</t>
  </si>
  <si>
    <t>小计</t>
  </si>
  <si>
    <t>海港区</t>
  </si>
  <si>
    <t>山海关区</t>
  </si>
  <si>
    <t>北戴河区</t>
  </si>
  <si>
    <t>开发区</t>
  </si>
  <si>
    <t>抚宁区</t>
  </si>
  <si>
    <t>北戴河新区</t>
  </si>
  <si>
    <t>昌黎县</t>
  </si>
  <si>
    <t>卢龙县</t>
  </si>
  <si>
    <t>青龙县</t>
  </si>
  <si>
    <t>农业科合计</t>
  </si>
  <si>
    <t>提前下达2021年中央水库移民后期扶持基金预算</t>
  </si>
  <si>
    <t>冀财农〔2020〕126号</t>
  </si>
  <si>
    <t>秦财农[2020]758</t>
  </si>
  <si>
    <t>提前下达2021年大中型水库移民后期扶持资金预算</t>
  </si>
  <si>
    <t>冀财农〔2020〕127号</t>
  </si>
  <si>
    <t>农业结算预复[2021]1</t>
  </si>
  <si>
    <t>市水务局</t>
  </si>
  <si>
    <t>提前下达2021年中央水库移民扶持基金</t>
  </si>
  <si>
    <t>冀财农〔2020〕128号</t>
  </si>
  <si>
    <t>秦财农[2020]759</t>
  </si>
  <si>
    <t>提前下达2021年中央水利发展资金</t>
  </si>
  <si>
    <t>冀财农〔2020〕135号</t>
  </si>
  <si>
    <t>秦财农[2020]786</t>
  </si>
  <si>
    <t>提前下达2021年农业生产发展资金（用于耕地地力保护补贴）</t>
  </si>
  <si>
    <t>冀财农〔2020〕137号</t>
  </si>
  <si>
    <t>秦财农[2020]785</t>
  </si>
  <si>
    <t>提前下达2021年中央农业资源及生态保护补助资金</t>
  </si>
  <si>
    <t>冀财农〔2020〕139号</t>
  </si>
  <si>
    <t>秦财农[2020]783</t>
  </si>
  <si>
    <t>提前下达2021年中央农业生产发展资金</t>
  </si>
  <si>
    <t>冀财农〔2020〕140号</t>
  </si>
  <si>
    <t>秦财农[2020]782</t>
  </si>
  <si>
    <t>中央提前下达2021年农田建设补助资金</t>
  </si>
  <si>
    <t>冀财农〔2020〕141号</t>
  </si>
  <si>
    <t>秦财农[2020]781</t>
  </si>
  <si>
    <t>提前下达2021年中央农村综合改革转移支付预算</t>
  </si>
  <si>
    <t>冀财农〔2020〕142号</t>
  </si>
  <si>
    <t>秦财农[2020]871</t>
  </si>
  <si>
    <t>提前下达2021年省级水利发展资金（地方债）</t>
  </si>
  <si>
    <t>冀财农〔2020〕144号</t>
  </si>
  <si>
    <t>秦财农[2020]860</t>
  </si>
  <si>
    <t>提前下达2021年省级水利发展资金</t>
  </si>
  <si>
    <t>冀财农〔2020〕145号</t>
  </si>
  <si>
    <t>秦财农[2020]862</t>
  </si>
  <si>
    <t>提前下达2021年省级水库移民后期扶持基金预算</t>
  </si>
  <si>
    <t>冀财农〔2020〕147号</t>
  </si>
  <si>
    <t>秦财农[2020]873</t>
  </si>
  <si>
    <t>关于提前下达2021年省级农业生产发展资金</t>
  </si>
  <si>
    <t>冀财农〔2020〕154号</t>
  </si>
  <si>
    <t>秦财农[2020]895</t>
  </si>
  <si>
    <t>提前下达2021年省级农田建设补助资金（地方政府债务）</t>
  </si>
  <si>
    <t>冀财农〔2020〕157号</t>
  </si>
  <si>
    <t>秦财农[2020]864</t>
  </si>
  <si>
    <t>提前下达2021年省级农村综合改革转移支付预算</t>
  </si>
  <si>
    <t>冀财农〔2020〕162号</t>
  </si>
  <si>
    <t>秦财农[2020]861</t>
  </si>
  <si>
    <t>提前下达2021年省级乡村振兴（农村人居环境整治）的</t>
  </si>
  <si>
    <t>冀财农〔2020〕164号</t>
  </si>
  <si>
    <t>秦财农[2020]865</t>
  </si>
  <si>
    <t>提前下达2021年省级乡村振兴（农村人居环境整治）专项资金</t>
  </si>
  <si>
    <t>冀财农〔2020〕165号</t>
  </si>
  <si>
    <t>秦财农[2020]867</t>
  </si>
  <si>
    <t>提前下达2021年中央财政林业草原生态保护恢复资金（完善退耕还林政策补助）</t>
  </si>
  <si>
    <t>冀财资环[2020]88号</t>
  </si>
  <si>
    <t>秦财农[2020]780</t>
  </si>
  <si>
    <t>提前下达2021年中央财政林业草原生态保护恢复资金（全面停止天然林商业性采伐补助）</t>
  </si>
  <si>
    <t>提前下达2021年中央财政林业草原生态保护恢复资金（生态保护员补助）</t>
  </si>
  <si>
    <t>提前下达2021年中央财政林业草原生态保护恢复资金（草原生态修复治理补助有害生物防治）</t>
  </si>
  <si>
    <t>农业结算预复[2021]2</t>
  </si>
  <si>
    <t>市林业局</t>
  </si>
  <si>
    <t>提前下达2021年中央财政林业改革发展资金预算--森林生态效益补偿补助</t>
  </si>
  <si>
    <t>冀财资环[2020]94号</t>
  </si>
  <si>
    <t>秦财农[2020]804</t>
  </si>
  <si>
    <t>提前下达2021年中央财政林业改革发展资金预算--天然林停伐管护补助</t>
  </si>
  <si>
    <t>提前下达2021年中央财政林业改革发展资金预算--造林补助贷款贴息</t>
  </si>
  <si>
    <t>提前下达2021年中央财政林业改革发展资金预算森林抚育和森林抚育（上一轮退耕还生态林）</t>
  </si>
  <si>
    <t>提前下达2021年中央财政林业改革发展资金预算--湿地保护与恢复补助</t>
  </si>
  <si>
    <t>提前下达2021年中央财政林业改革发展资金预算--林业有害生物防治和森林防火补助</t>
  </si>
  <si>
    <t>提前下达2021年中央财政林业改革发展资金预算--国家重点野生动植物保护补助</t>
  </si>
  <si>
    <t>提前下达2021年省级林业改革发展补助资金</t>
  </si>
  <si>
    <t>冀财资环[2020]103号</t>
  </si>
  <si>
    <t>秦财农[2020]883</t>
  </si>
  <si>
    <t>提前下达2022年省级林业改革发展补助资金</t>
  </si>
  <si>
    <t>农业科2021年提前通知专项转移支付资金安排
市本级项目情况表</t>
  </si>
  <si>
    <t>单位:万元</t>
  </si>
  <si>
    <t>项目主管部门</t>
  </si>
  <si>
    <t>项目预算承担单位</t>
  </si>
  <si>
    <t>上级财政提前通知转移支付</t>
  </si>
  <si>
    <t>合 计</t>
  </si>
  <si>
    <t>211 节能环保支出</t>
  </si>
  <si>
    <t>2021年中央财政林业草原生态保护恢复资金用于有害生物防治</t>
  </si>
  <si>
    <t>213 农林水支出</t>
  </si>
  <si>
    <t>2021年大中型水库移民后期扶持资金</t>
  </si>
  <si>
    <t>2021年使用本级财力安排的对下转移支付项目统计表</t>
  </si>
  <si>
    <t>单位：万元</t>
  </si>
  <si>
    <t>项目编码</t>
  </si>
  <si>
    <t>预算安排金额</t>
  </si>
  <si>
    <t>其   中</t>
  </si>
  <si>
    <t>报送科室</t>
  </si>
  <si>
    <t>13030021CP2XD21HBQ8VG</t>
  </si>
  <si>
    <t>疫病防控专项资金（强制免疫村级防疫员补助）</t>
  </si>
  <si>
    <t>农业农村科</t>
  </si>
  <si>
    <t>13030021MCG3RDLSTVTW6</t>
  </si>
  <si>
    <t>疫病防控专项资金（动物无害化处理资金）</t>
  </si>
  <si>
    <t>13030021C8OQUCV6V4CLU</t>
  </si>
  <si>
    <t>财政扶贫与乡村振兴专项资金</t>
  </si>
  <si>
    <t>13030021FGGG3SDYHK7PG</t>
  </si>
  <si>
    <t>疫病防控专项资金（养犬管理）</t>
  </si>
  <si>
    <t>1303002110OCDL4X4RH3Z</t>
  </si>
  <si>
    <t>林业改革发展专项资金（造林绿化工程以奖代补资金）</t>
  </si>
  <si>
    <t>13030021CUO0BH1YOFBYI</t>
  </si>
  <si>
    <t>林业改革发展专项资金（绿色秦皇岛建设项目土地补偿费）</t>
  </si>
  <si>
    <t>13030021Z35AUL3Y15QSQ</t>
  </si>
  <si>
    <t>水利发展专项资金（农村人畜饮水安全资金）</t>
  </si>
  <si>
    <t>1303002163EME6PW16RND</t>
  </si>
  <si>
    <t>水利发展专项资金（灌溉水有效利用系数测算经费）</t>
  </si>
  <si>
    <t>13030021NCWZASCL2ZH2C</t>
  </si>
  <si>
    <t>水利发展专项资金（小型农村水利设施建设项目）</t>
  </si>
  <si>
    <t>13030021K6YQOASPRLMWP</t>
  </si>
  <si>
    <t>水利发展专项资金（橡胶坝经费补贴及运行检修）</t>
  </si>
  <si>
    <t>130300214IYW28D9ZOYS9</t>
  </si>
  <si>
    <t>水利发展专项资金（村级河长补助资金）</t>
  </si>
  <si>
    <t>1303002157YDX2GTMAGNH</t>
  </si>
  <si>
    <t>农业发展与综合改革资金</t>
  </si>
  <si>
    <t>2020年上级专款结转资金情况统计表
（上级专款结转资金要编入2021年预算，项目名称格式统一为“上年结转—XX”）</t>
  </si>
  <si>
    <t>报送科室：农业农村科</t>
  </si>
  <si>
    <t>功能分类科目</t>
  </si>
  <si>
    <t>上年结转-省级农业生产发展资金</t>
  </si>
  <si>
    <t>市农业农村局</t>
  </si>
  <si>
    <t>上年结转-省级农产品质量安全及疫病防治资金</t>
  </si>
  <si>
    <t>截至目前已下达金额</t>
    <phoneticPr fontId="17" type="noConversion"/>
  </si>
  <si>
    <t>注：预算安排金额应与其中给9个县区的分项合计一致，截至目前已下达金额为已经下发提前通知文件的项目金额，应小于或等于预算安排金额。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</si>
</sst>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0_ "/>
    <numFmt numFmtId="178" formatCode="0.00_ "/>
    <numFmt numFmtId="179" formatCode="0_ "/>
  </numFmts>
  <fonts count="19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仿宋_GB2312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b/>
      <sz val="14"/>
      <color indexed="8"/>
      <name val="仿宋_GB2312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方正小标宋简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9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6" fillId="3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 applyProtection="1">
      <alignment vertical="center" wrapText="1"/>
    </xf>
    <xf numFmtId="178" fontId="8" fillId="0" borderId="5" xfId="0" applyNumberFormat="1" applyFont="1" applyFill="1" applyBorder="1" applyAlignment="1" applyProtection="1">
      <alignment horizontal="right" vertical="center"/>
    </xf>
    <xf numFmtId="0" fontId="8" fillId="0" borderId="6" xfId="0" applyFont="1" applyFill="1" applyBorder="1" applyAlignment="1" applyProtection="1">
      <alignment wrapText="1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178" fontId="8" fillId="0" borderId="1" xfId="0" applyNumberFormat="1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>
      <alignment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 applyProtection="1">
      <alignment horizontal="right" vertical="center"/>
    </xf>
    <xf numFmtId="0" fontId="0" fillId="0" borderId="6" xfId="0" applyFill="1" applyBorder="1">
      <alignment vertical="center"/>
    </xf>
    <xf numFmtId="0" fontId="16" fillId="0" borderId="1" xfId="0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 applyProtection="1">
      <alignment horizontal="right" vertical="center"/>
    </xf>
    <xf numFmtId="178" fontId="16" fillId="0" borderId="3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_2019、2018年项目预算对比（各科汇总）_城建科2021年预算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Zeros="0" topLeftCell="B1" zoomScale="89" zoomScaleNormal="89" workbookViewId="0">
      <pane ySplit="3" topLeftCell="A4" activePane="bottomLeft" state="frozen"/>
      <selection pane="bottomLeft" activeCell="N6" sqref="N6"/>
    </sheetView>
  </sheetViews>
  <sheetFormatPr defaultColWidth="9" defaultRowHeight="13.5"/>
  <cols>
    <col min="1" max="1" width="31.5" style="46" customWidth="1"/>
    <col min="2" max="2" width="18.625" style="44" customWidth="1"/>
    <col min="3" max="3" width="16.625" style="44" customWidth="1"/>
    <col min="4" max="4" width="11.375" style="47" customWidth="1"/>
    <col min="5" max="5" width="9.625" style="47" customWidth="1"/>
    <col min="6" max="6" width="8.75" style="47" customWidth="1"/>
    <col min="7" max="7" width="8.625" style="47" customWidth="1"/>
    <col min="8" max="8" width="7.5" style="47" customWidth="1"/>
    <col min="9" max="9" width="10.375" style="47" customWidth="1"/>
    <col min="10" max="10" width="10.25" style="47" customWidth="1"/>
    <col min="11" max="11" width="7.625" style="47" customWidth="1"/>
    <col min="12" max="12" width="7.75" style="47" customWidth="1"/>
    <col min="13" max="13" width="11.375" style="47" customWidth="1"/>
    <col min="14" max="14" width="10.125" style="47" customWidth="1"/>
    <col min="15" max="15" width="9.375" style="47" customWidth="1"/>
    <col min="16" max="16" width="9.25" style="47" customWidth="1"/>
    <col min="17" max="17" width="8.75" style="47" customWidth="1"/>
    <col min="18" max="16384" width="9" style="44"/>
  </cols>
  <sheetData>
    <row r="1" spans="1:17" ht="31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1" customHeight="1">
      <c r="A2" s="81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0" t="s">
        <v>7</v>
      </c>
      <c r="H2" s="80"/>
      <c r="I2" s="80"/>
      <c r="J2" s="80"/>
      <c r="K2" s="80"/>
      <c r="L2" s="80"/>
      <c r="M2" s="80"/>
      <c r="N2" s="80" t="s">
        <v>8</v>
      </c>
      <c r="O2" s="80"/>
      <c r="P2" s="80"/>
      <c r="Q2" s="80"/>
    </row>
    <row r="3" spans="1:17">
      <c r="A3" s="82"/>
      <c r="B3" s="84"/>
      <c r="C3" s="84"/>
      <c r="D3" s="84"/>
      <c r="E3" s="84"/>
      <c r="F3" s="84"/>
      <c r="G3" s="48" t="s">
        <v>9</v>
      </c>
      <c r="H3" s="48" t="s">
        <v>10</v>
      </c>
      <c r="I3" s="76" t="s">
        <v>11</v>
      </c>
      <c r="J3" s="76" t="s">
        <v>12</v>
      </c>
      <c r="K3" s="76" t="s">
        <v>13</v>
      </c>
      <c r="L3" s="48" t="s">
        <v>14</v>
      </c>
      <c r="M3" s="76" t="s">
        <v>15</v>
      </c>
      <c r="N3" s="48" t="s">
        <v>9</v>
      </c>
      <c r="O3" s="48" t="s">
        <v>16</v>
      </c>
      <c r="P3" s="48" t="s">
        <v>17</v>
      </c>
      <c r="Q3" s="48" t="s">
        <v>18</v>
      </c>
    </row>
    <row r="4" spans="1:17" s="45" customFormat="1" ht="26.1" customHeight="1">
      <c r="A4" s="49" t="s">
        <v>19</v>
      </c>
      <c r="B4" s="50"/>
      <c r="C4" s="50"/>
      <c r="D4" s="51">
        <f t="shared" ref="D4:D9" si="0">F4+G4+N4</f>
        <v>82600.835000000006</v>
      </c>
      <c r="E4" s="52"/>
      <c r="F4" s="52">
        <f>SUM(F5:F37)</f>
        <v>5591.9950000000008</v>
      </c>
      <c r="G4" s="53">
        <f t="shared" ref="G4:G9" si="1">SUM(H4:M4)</f>
        <v>28032.880000000001</v>
      </c>
      <c r="H4" s="52">
        <f t="shared" ref="H4:M4" si="2">SUM(H5:H37)</f>
        <v>5449.44</v>
      </c>
      <c r="I4" s="52">
        <f t="shared" si="2"/>
        <v>855.72</v>
      </c>
      <c r="J4" s="52">
        <f t="shared" si="2"/>
        <v>3315.8799999999997</v>
      </c>
      <c r="K4" s="52">
        <f t="shared" si="2"/>
        <v>852.88</v>
      </c>
      <c r="L4" s="52">
        <f t="shared" si="2"/>
        <v>16566.490000000002</v>
      </c>
      <c r="M4" s="52">
        <f t="shared" si="2"/>
        <v>992.46999999999991</v>
      </c>
      <c r="N4" s="51">
        <f t="shared" ref="N4:N9" si="3">SUM(O4:Q4)</f>
        <v>48975.960000000006</v>
      </c>
      <c r="O4" s="51">
        <f>SUM(O5:O37)</f>
        <v>16548.96</v>
      </c>
      <c r="P4" s="53">
        <f>SUM(P5:P37)</f>
        <v>14509.45</v>
      </c>
      <c r="Q4" s="53">
        <f>SUM(Q5:Q37)</f>
        <v>17917.550000000003</v>
      </c>
    </row>
    <row r="5" spans="1:17" ht="27.95" customHeight="1">
      <c r="A5" s="54" t="s">
        <v>20</v>
      </c>
      <c r="B5" s="50" t="s">
        <v>21</v>
      </c>
      <c r="C5" s="44" t="s">
        <v>22</v>
      </c>
      <c r="D5" s="53">
        <f t="shared" si="0"/>
        <v>2060.52</v>
      </c>
      <c r="E5" s="53"/>
      <c r="F5" s="53"/>
      <c r="G5" s="53">
        <f t="shared" si="1"/>
        <v>1521.52</v>
      </c>
      <c r="H5" s="55">
        <v>157</v>
      </c>
      <c r="I5" s="55">
        <v>58</v>
      </c>
      <c r="J5" s="55">
        <v>86.5</v>
      </c>
      <c r="K5" s="55">
        <v>89</v>
      </c>
      <c r="L5" s="55">
        <v>1027.02</v>
      </c>
      <c r="M5" s="55">
        <v>104</v>
      </c>
      <c r="N5" s="53">
        <f t="shared" si="3"/>
        <v>539</v>
      </c>
      <c r="O5" s="55">
        <v>148</v>
      </c>
      <c r="P5" s="55">
        <v>156</v>
      </c>
      <c r="Q5" s="55">
        <v>235</v>
      </c>
    </row>
    <row r="6" spans="1:17" ht="27.95" customHeight="1">
      <c r="A6" s="54" t="s">
        <v>23</v>
      </c>
      <c r="B6" s="50" t="s">
        <v>24</v>
      </c>
      <c r="C6" s="56" t="s">
        <v>25</v>
      </c>
      <c r="D6" s="53">
        <f t="shared" si="0"/>
        <v>6</v>
      </c>
      <c r="E6" s="53" t="s">
        <v>26</v>
      </c>
      <c r="F6" s="53">
        <v>6</v>
      </c>
      <c r="G6" s="53">
        <f t="shared" si="1"/>
        <v>0</v>
      </c>
      <c r="H6" s="55"/>
      <c r="I6" s="55"/>
      <c r="J6" s="55"/>
      <c r="K6" s="55"/>
      <c r="L6" s="55"/>
      <c r="M6" s="55"/>
      <c r="N6" s="53">
        <f t="shared" si="3"/>
        <v>0</v>
      </c>
      <c r="O6" s="55"/>
      <c r="P6" s="55"/>
      <c r="Q6" s="55"/>
    </row>
    <row r="7" spans="1:17" ht="27.95" customHeight="1">
      <c r="A7" s="54" t="s">
        <v>27</v>
      </c>
      <c r="B7" s="50" t="s">
        <v>28</v>
      </c>
      <c r="C7" s="44" t="s">
        <v>29</v>
      </c>
      <c r="D7" s="53">
        <f t="shared" si="0"/>
        <v>3233</v>
      </c>
      <c r="E7" s="53"/>
      <c r="F7" s="53"/>
      <c r="G7" s="53">
        <f t="shared" si="1"/>
        <v>2720</v>
      </c>
      <c r="H7" s="55">
        <v>160</v>
      </c>
      <c r="I7" s="55">
        <v>72</v>
      </c>
      <c r="J7" s="55">
        <v>92</v>
      </c>
      <c r="K7" s="55">
        <v>97</v>
      </c>
      <c r="L7" s="55">
        <v>2194</v>
      </c>
      <c r="M7" s="55">
        <v>105</v>
      </c>
      <c r="N7" s="53">
        <f t="shared" si="3"/>
        <v>513</v>
      </c>
      <c r="O7" s="55">
        <v>136</v>
      </c>
      <c r="P7" s="55">
        <v>177</v>
      </c>
      <c r="Q7" s="55">
        <v>200</v>
      </c>
    </row>
    <row r="8" spans="1:17" ht="27.95" customHeight="1">
      <c r="A8" s="54" t="s">
        <v>30</v>
      </c>
      <c r="B8" s="50" t="s">
        <v>31</v>
      </c>
      <c r="C8" s="57" t="s">
        <v>32</v>
      </c>
      <c r="D8" s="53">
        <f t="shared" si="0"/>
        <v>4436.3</v>
      </c>
      <c r="E8" s="53"/>
      <c r="F8" s="53">
        <v>42</v>
      </c>
      <c r="G8" s="53">
        <f t="shared" si="1"/>
        <v>972.9</v>
      </c>
      <c r="H8" s="55">
        <v>322.32</v>
      </c>
      <c r="I8" s="55">
        <v>54.49</v>
      </c>
      <c r="J8" s="55">
        <v>20.2</v>
      </c>
      <c r="K8" s="55">
        <v>122.76</v>
      </c>
      <c r="L8" s="55">
        <v>441.85</v>
      </c>
      <c r="M8" s="55">
        <v>11.28</v>
      </c>
      <c r="N8" s="53">
        <f t="shared" si="3"/>
        <v>3421.4</v>
      </c>
      <c r="O8" s="55">
        <v>644.6</v>
      </c>
      <c r="P8" s="55">
        <v>2163.8000000000002</v>
      </c>
      <c r="Q8" s="55">
        <v>613</v>
      </c>
    </row>
    <row r="9" spans="1:17" ht="27.95" customHeight="1">
      <c r="A9" s="54" t="s">
        <v>33</v>
      </c>
      <c r="B9" s="50" t="s">
        <v>34</v>
      </c>
      <c r="C9" s="57" t="s">
        <v>35</v>
      </c>
      <c r="D9" s="53">
        <f t="shared" si="0"/>
        <v>16891</v>
      </c>
      <c r="E9" s="53"/>
      <c r="F9" s="53"/>
      <c r="G9" s="53">
        <f t="shared" si="1"/>
        <v>3904</v>
      </c>
      <c r="H9" s="55">
        <v>974</v>
      </c>
      <c r="I9" s="55">
        <v>117</v>
      </c>
      <c r="J9" s="55">
        <v>201</v>
      </c>
      <c r="K9" s="55">
        <v>158</v>
      </c>
      <c r="L9" s="55">
        <v>2234</v>
      </c>
      <c r="M9" s="55">
        <v>220</v>
      </c>
      <c r="N9" s="53">
        <f t="shared" si="3"/>
        <v>12987</v>
      </c>
      <c r="O9" s="55">
        <v>5694</v>
      </c>
      <c r="P9" s="55">
        <v>4309</v>
      </c>
      <c r="Q9" s="55">
        <v>2984</v>
      </c>
    </row>
    <row r="10" spans="1:17" ht="27.95" customHeight="1">
      <c r="A10" s="54" t="s">
        <v>36</v>
      </c>
      <c r="B10" s="50" t="s">
        <v>37</v>
      </c>
      <c r="C10" s="57" t="s">
        <v>38</v>
      </c>
      <c r="D10" s="53">
        <f t="shared" ref="D10:D15" si="4">F10+G10+N10</f>
        <v>1060.5</v>
      </c>
      <c r="E10" s="53"/>
      <c r="F10" s="55">
        <v>128</v>
      </c>
      <c r="G10" s="53">
        <f t="shared" ref="G10:G15" si="5">SUM(H10:M10)</f>
        <v>10</v>
      </c>
      <c r="H10" s="53"/>
      <c r="I10" s="53"/>
      <c r="J10" s="53"/>
      <c r="K10" s="53"/>
      <c r="L10" s="55">
        <v>10</v>
      </c>
      <c r="M10" s="53"/>
      <c r="N10" s="53">
        <f t="shared" ref="N10:N15" si="6">SUM(O10:Q10)</f>
        <v>922.5</v>
      </c>
      <c r="O10" s="55">
        <v>877.5</v>
      </c>
      <c r="P10" s="55">
        <v>10</v>
      </c>
      <c r="Q10" s="53">
        <v>35</v>
      </c>
    </row>
    <row r="11" spans="1:17" ht="27.95" customHeight="1">
      <c r="A11" s="54" t="s">
        <v>39</v>
      </c>
      <c r="B11" s="50" t="s">
        <v>40</v>
      </c>
      <c r="C11" s="57" t="s">
        <v>41</v>
      </c>
      <c r="D11" s="53">
        <f t="shared" si="4"/>
        <v>4379</v>
      </c>
      <c r="E11" s="53"/>
      <c r="F11" s="53">
        <v>120</v>
      </c>
      <c r="G11" s="53">
        <f t="shared" si="5"/>
        <v>891</v>
      </c>
      <c r="H11" s="53">
        <v>205</v>
      </c>
      <c r="I11" s="53">
        <v>180</v>
      </c>
      <c r="J11" s="53">
        <v>77</v>
      </c>
      <c r="K11" s="53">
        <v>10</v>
      </c>
      <c r="L11" s="53">
        <v>409</v>
      </c>
      <c r="M11" s="53">
        <v>10</v>
      </c>
      <c r="N11" s="53">
        <f t="shared" si="6"/>
        <v>3368</v>
      </c>
      <c r="O11" s="53">
        <v>1194</v>
      </c>
      <c r="P11" s="53">
        <v>1075</v>
      </c>
      <c r="Q11" s="53">
        <v>1099</v>
      </c>
    </row>
    <row r="12" spans="1:17" ht="27.95" customHeight="1">
      <c r="A12" s="54" t="s">
        <v>42</v>
      </c>
      <c r="B12" s="50" t="s">
        <v>43</v>
      </c>
      <c r="C12" s="58" t="s">
        <v>44</v>
      </c>
      <c r="D12" s="53">
        <f t="shared" si="4"/>
        <v>12004</v>
      </c>
      <c r="E12" s="53"/>
      <c r="F12" s="53"/>
      <c r="G12" s="53">
        <f t="shared" si="5"/>
        <v>4300</v>
      </c>
      <c r="H12" s="59">
        <v>727</v>
      </c>
      <c r="I12" s="59"/>
      <c r="J12" s="59"/>
      <c r="K12" s="59"/>
      <c r="L12" s="59">
        <v>3573</v>
      </c>
      <c r="M12" s="59"/>
      <c r="N12" s="53">
        <f t="shared" si="6"/>
        <v>7704</v>
      </c>
      <c r="O12" s="72">
        <v>3574</v>
      </c>
      <c r="P12" s="72">
        <v>1430</v>
      </c>
      <c r="Q12" s="72">
        <v>2700</v>
      </c>
    </row>
    <row r="13" spans="1:17" ht="27.95" customHeight="1">
      <c r="A13" s="60" t="s">
        <v>45</v>
      </c>
      <c r="B13" s="50" t="s">
        <v>46</v>
      </c>
      <c r="C13" s="58" t="s">
        <v>47</v>
      </c>
      <c r="D13" s="53">
        <f t="shared" si="4"/>
        <v>3593</v>
      </c>
      <c r="E13" s="53"/>
      <c r="F13" s="53"/>
      <c r="G13" s="53">
        <f t="shared" si="5"/>
        <v>1284</v>
      </c>
      <c r="H13" s="55">
        <v>329</v>
      </c>
      <c r="I13" s="55">
        <v>86</v>
      </c>
      <c r="J13" s="55">
        <v>168</v>
      </c>
      <c r="K13" s="55">
        <v>139</v>
      </c>
      <c r="L13" s="55">
        <v>470</v>
      </c>
      <c r="M13" s="55">
        <v>92</v>
      </c>
      <c r="N13" s="53">
        <f t="shared" si="6"/>
        <v>2309</v>
      </c>
      <c r="O13" s="55">
        <v>627</v>
      </c>
      <c r="P13" s="55">
        <v>898</v>
      </c>
      <c r="Q13" s="55">
        <v>784</v>
      </c>
    </row>
    <row r="14" spans="1:17" ht="27.95" customHeight="1">
      <c r="A14" s="60" t="s">
        <v>48</v>
      </c>
      <c r="B14" s="50" t="s">
        <v>49</v>
      </c>
      <c r="C14" s="58" t="s">
        <v>50</v>
      </c>
      <c r="D14" s="53">
        <f t="shared" si="4"/>
        <v>510</v>
      </c>
      <c r="E14" s="53"/>
      <c r="F14" s="53"/>
      <c r="G14" s="53">
        <f t="shared" si="5"/>
        <v>85</v>
      </c>
      <c r="H14" s="55">
        <v>42.5</v>
      </c>
      <c r="I14" s="55"/>
      <c r="J14" s="55"/>
      <c r="K14" s="55">
        <v>42.5</v>
      </c>
      <c r="L14" s="55"/>
      <c r="M14" s="55"/>
      <c r="N14" s="53">
        <f t="shared" si="6"/>
        <v>425</v>
      </c>
      <c r="O14" s="55"/>
      <c r="P14" s="55">
        <v>425</v>
      </c>
      <c r="Q14" s="55"/>
    </row>
    <row r="15" spans="1:17" s="32" customFormat="1" ht="27.95" customHeight="1">
      <c r="A15" s="60" t="s">
        <v>51</v>
      </c>
      <c r="B15" s="61" t="s">
        <v>52</v>
      </c>
      <c r="C15" s="58" t="s">
        <v>53</v>
      </c>
      <c r="D15" s="62">
        <f t="shared" si="4"/>
        <v>1190</v>
      </c>
      <c r="E15" s="62"/>
      <c r="F15" s="62">
        <v>100</v>
      </c>
      <c r="G15" s="62">
        <f t="shared" si="5"/>
        <v>240</v>
      </c>
      <c r="H15" s="55">
        <v>127</v>
      </c>
      <c r="I15" s="55">
        <v>6</v>
      </c>
      <c r="J15" s="55">
        <v>61</v>
      </c>
      <c r="K15" s="55">
        <v>2</v>
      </c>
      <c r="L15" s="55">
        <v>44</v>
      </c>
      <c r="M15" s="55"/>
      <c r="N15" s="62">
        <f t="shared" si="6"/>
        <v>850</v>
      </c>
      <c r="O15" s="55">
        <v>101</v>
      </c>
      <c r="P15" s="55">
        <v>727</v>
      </c>
      <c r="Q15" s="55">
        <v>22</v>
      </c>
    </row>
    <row r="16" spans="1:17" s="32" customFormat="1" ht="27.95" customHeight="1">
      <c r="A16" s="60" t="s">
        <v>54</v>
      </c>
      <c r="B16" s="61" t="s">
        <v>55</v>
      </c>
      <c r="C16" s="63" t="s">
        <v>56</v>
      </c>
      <c r="D16" s="62">
        <f t="shared" ref="D16:D21" si="7">F16+G16+N16</f>
        <v>1272</v>
      </c>
      <c r="E16" s="62"/>
      <c r="F16" s="62"/>
      <c r="G16" s="62">
        <f t="shared" ref="G16:G21" si="8">SUM(H16:M16)</f>
        <v>710</v>
      </c>
      <c r="H16" s="55">
        <v>129</v>
      </c>
      <c r="I16" s="55">
        <v>37</v>
      </c>
      <c r="J16" s="55">
        <v>41</v>
      </c>
      <c r="K16" s="55">
        <v>48.94</v>
      </c>
      <c r="L16" s="55">
        <v>426</v>
      </c>
      <c r="M16" s="55">
        <v>28.06</v>
      </c>
      <c r="N16" s="62">
        <f t="shared" ref="N16:N21" si="9">SUM(O16:Q16)</f>
        <v>562</v>
      </c>
      <c r="O16" s="55">
        <v>75</v>
      </c>
      <c r="P16" s="55">
        <v>283</v>
      </c>
      <c r="Q16" s="55">
        <v>204</v>
      </c>
    </row>
    <row r="17" spans="1:17" ht="27.95" customHeight="1">
      <c r="A17" s="60" t="s">
        <v>57</v>
      </c>
      <c r="B17" s="50" t="s">
        <v>58</v>
      </c>
      <c r="C17" s="63" t="s">
        <v>59</v>
      </c>
      <c r="D17" s="51">
        <f t="shared" si="7"/>
        <v>5185.0550000000003</v>
      </c>
      <c r="E17" s="53"/>
      <c r="F17" s="51">
        <v>3848.0549999999998</v>
      </c>
      <c r="G17" s="53">
        <f t="shared" si="8"/>
        <v>420</v>
      </c>
      <c r="H17" s="55">
        <v>310</v>
      </c>
      <c r="I17" s="55">
        <v>10</v>
      </c>
      <c r="J17" s="55"/>
      <c r="K17" s="55">
        <v>0</v>
      </c>
      <c r="L17" s="55">
        <v>35</v>
      </c>
      <c r="M17" s="55">
        <v>65</v>
      </c>
      <c r="N17" s="53">
        <f t="shared" si="9"/>
        <v>917</v>
      </c>
      <c r="O17" s="55">
        <v>557</v>
      </c>
      <c r="P17" s="55">
        <v>250</v>
      </c>
      <c r="Q17" s="55">
        <v>110</v>
      </c>
    </row>
    <row r="18" spans="1:17" ht="27.95" customHeight="1">
      <c r="A18" s="60" t="s">
        <v>60</v>
      </c>
      <c r="B18" s="50" t="s">
        <v>61</v>
      </c>
      <c r="C18" s="63" t="s">
        <v>62</v>
      </c>
      <c r="D18" s="53">
        <f t="shared" si="7"/>
        <v>4370</v>
      </c>
      <c r="E18" s="53"/>
      <c r="F18" s="53"/>
      <c r="G18" s="53">
        <f t="shared" si="8"/>
        <v>2010</v>
      </c>
      <c r="H18" s="55">
        <v>333</v>
      </c>
      <c r="I18" s="55"/>
      <c r="J18" s="55"/>
      <c r="K18" s="55"/>
      <c r="L18" s="55">
        <v>1677</v>
      </c>
      <c r="M18" s="55"/>
      <c r="N18" s="53">
        <f t="shared" si="9"/>
        <v>2360</v>
      </c>
      <c r="O18" s="55">
        <v>1682</v>
      </c>
      <c r="P18" s="55">
        <v>678</v>
      </c>
      <c r="Q18" s="55"/>
    </row>
    <row r="19" spans="1:17" ht="27.95" customHeight="1">
      <c r="A19" s="60" t="s">
        <v>63</v>
      </c>
      <c r="B19" s="50" t="s">
        <v>64</v>
      </c>
      <c r="C19" s="63" t="s">
        <v>65</v>
      </c>
      <c r="D19" s="53">
        <f t="shared" si="7"/>
        <v>2821</v>
      </c>
      <c r="E19" s="53"/>
      <c r="F19" s="53">
        <v>32</v>
      </c>
      <c r="G19" s="53">
        <f t="shared" si="8"/>
        <v>1009</v>
      </c>
      <c r="H19" s="55">
        <v>262</v>
      </c>
      <c r="I19" s="55">
        <v>82</v>
      </c>
      <c r="J19" s="55">
        <v>119</v>
      </c>
      <c r="K19" s="55">
        <v>132</v>
      </c>
      <c r="L19" s="55">
        <v>328</v>
      </c>
      <c r="M19" s="55">
        <v>86</v>
      </c>
      <c r="N19" s="53">
        <f t="shared" si="9"/>
        <v>1780</v>
      </c>
      <c r="O19" s="55">
        <v>425</v>
      </c>
      <c r="P19" s="55">
        <v>561</v>
      </c>
      <c r="Q19" s="55">
        <v>794</v>
      </c>
    </row>
    <row r="20" spans="1:17" s="32" customFormat="1" ht="27.95" customHeight="1">
      <c r="A20" s="60" t="s">
        <v>66</v>
      </c>
      <c r="B20" s="61" t="s">
        <v>67</v>
      </c>
      <c r="C20" s="63" t="s">
        <v>68</v>
      </c>
      <c r="D20" s="62">
        <f t="shared" si="7"/>
        <v>5080</v>
      </c>
      <c r="E20" s="62"/>
      <c r="F20" s="62"/>
      <c r="G20" s="62">
        <f t="shared" si="8"/>
        <v>5080</v>
      </c>
      <c r="H20" s="55">
        <v>480</v>
      </c>
      <c r="I20" s="55"/>
      <c r="J20" s="55">
        <v>2270</v>
      </c>
      <c r="K20" s="55"/>
      <c r="L20" s="55">
        <v>2330</v>
      </c>
      <c r="M20" s="55"/>
      <c r="N20" s="62">
        <f t="shared" si="9"/>
        <v>0</v>
      </c>
      <c r="O20" s="55"/>
      <c r="P20" s="55"/>
      <c r="Q20" s="55"/>
    </row>
    <row r="21" spans="1:17" ht="27.95" customHeight="1">
      <c r="A21" s="60" t="s">
        <v>69</v>
      </c>
      <c r="B21" s="50" t="s">
        <v>70</v>
      </c>
      <c r="C21" s="63" t="s">
        <v>71</v>
      </c>
      <c r="D21" s="53">
        <f t="shared" si="7"/>
        <v>2824</v>
      </c>
      <c r="E21" s="53"/>
      <c r="F21" s="53"/>
      <c r="G21" s="53">
        <f t="shared" si="8"/>
        <v>582</v>
      </c>
      <c r="H21" s="55"/>
      <c r="I21" s="55">
        <v>15</v>
      </c>
      <c r="J21" s="55">
        <v>15</v>
      </c>
      <c r="K21" s="55"/>
      <c r="L21" s="55">
        <v>540</v>
      </c>
      <c r="M21" s="55">
        <v>12</v>
      </c>
      <c r="N21" s="53">
        <f t="shared" si="9"/>
        <v>2242</v>
      </c>
      <c r="O21" s="55">
        <v>465</v>
      </c>
      <c r="P21" s="55">
        <v>893</v>
      </c>
      <c r="Q21" s="55">
        <v>884</v>
      </c>
    </row>
    <row r="22" spans="1:17" ht="27.95" customHeight="1">
      <c r="A22" s="64" t="s">
        <v>72</v>
      </c>
      <c r="B22" s="65" t="s">
        <v>73</v>
      </c>
      <c r="C22" s="66" t="s">
        <v>74</v>
      </c>
      <c r="D22" s="53">
        <f t="shared" ref="D22:D37" si="10">F22+G22+N22</f>
        <v>77.91</v>
      </c>
      <c r="E22" s="53"/>
      <c r="F22" s="53"/>
      <c r="G22" s="53">
        <f t="shared" ref="G22:G37" si="11">SUM(H22:M22)</f>
        <v>34.549999999999997</v>
      </c>
      <c r="H22" s="55">
        <v>11.68</v>
      </c>
      <c r="I22" s="55">
        <v>16.91</v>
      </c>
      <c r="J22" s="55">
        <v>0.18</v>
      </c>
      <c r="K22" s="55"/>
      <c r="L22" s="55">
        <v>5.78</v>
      </c>
      <c r="M22" s="55"/>
      <c r="N22" s="53">
        <f t="shared" ref="N22:N37" si="12">SUM(O22:Q22)</f>
        <v>43.36</v>
      </c>
      <c r="O22" s="53"/>
      <c r="P22" s="53">
        <v>35.700000000000003</v>
      </c>
      <c r="Q22" s="53">
        <v>7.66</v>
      </c>
    </row>
    <row r="23" spans="1:17" ht="39.950000000000003" customHeight="1">
      <c r="A23" s="64" t="s">
        <v>75</v>
      </c>
      <c r="B23" s="65" t="s">
        <v>73</v>
      </c>
      <c r="C23" s="67" t="s">
        <v>74</v>
      </c>
      <c r="D23" s="53">
        <f t="shared" si="10"/>
        <v>438.78000000000003</v>
      </c>
      <c r="E23" s="53"/>
      <c r="F23" s="53"/>
      <c r="G23" s="53">
        <f t="shared" si="11"/>
        <v>90.990000000000009</v>
      </c>
      <c r="H23" s="55"/>
      <c r="I23" s="55">
        <v>53.7</v>
      </c>
      <c r="J23" s="55"/>
      <c r="K23" s="55"/>
      <c r="L23" s="55">
        <v>37.29</v>
      </c>
      <c r="M23" s="55"/>
      <c r="N23" s="53">
        <f t="shared" si="12"/>
        <v>347.79</v>
      </c>
      <c r="O23" s="53"/>
      <c r="P23" s="53"/>
      <c r="Q23" s="53">
        <v>347.79</v>
      </c>
    </row>
    <row r="24" spans="1:17" ht="27.95" customHeight="1">
      <c r="A24" s="64" t="s">
        <v>76</v>
      </c>
      <c r="B24" s="65" t="s">
        <v>73</v>
      </c>
      <c r="C24" s="68"/>
      <c r="D24" s="53">
        <f t="shared" si="10"/>
        <v>760</v>
      </c>
      <c r="E24" s="53"/>
      <c r="F24" s="53"/>
      <c r="G24" s="53">
        <f t="shared" si="11"/>
        <v>0</v>
      </c>
      <c r="H24" s="55"/>
      <c r="I24" s="55"/>
      <c r="J24" s="55"/>
      <c r="K24" s="55"/>
      <c r="L24" s="55"/>
      <c r="M24" s="55"/>
      <c r="N24" s="53">
        <f t="shared" si="12"/>
        <v>760</v>
      </c>
      <c r="O24" s="53"/>
      <c r="P24" s="53"/>
      <c r="Q24" s="53">
        <v>760</v>
      </c>
    </row>
    <row r="25" spans="1:17" ht="38.1" customHeight="1">
      <c r="A25" s="64" t="s">
        <v>77</v>
      </c>
      <c r="B25" s="65" t="s">
        <v>73</v>
      </c>
      <c r="C25" s="56" t="s">
        <v>78</v>
      </c>
      <c r="D25" s="53">
        <f t="shared" si="10"/>
        <v>20</v>
      </c>
      <c r="E25" s="53" t="s">
        <v>79</v>
      </c>
      <c r="F25" s="69">
        <v>20</v>
      </c>
      <c r="G25" s="53">
        <f t="shared" si="11"/>
        <v>0</v>
      </c>
      <c r="H25" s="55"/>
      <c r="I25" s="55"/>
      <c r="J25" s="55"/>
      <c r="K25" s="55"/>
      <c r="L25" s="55"/>
      <c r="M25" s="55"/>
      <c r="N25" s="53">
        <f t="shared" si="12"/>
        <v>0</v>
      </c>
      <c r="O25" s="77"/>
      <c r="P25" s="77"/>
      <c r="Q25" s="77"/>
    </row>
    <row r="26" spans="1:17" ht="32.1" customHeight="1">
      <c r="A26" s="64" t="s">
        <v>80</v>
      </c>
      <c r="B26" s="65" t="s">
        <v>81</v>
      </c>
      <c r="C26" s="66" t="s">
        <v>82</v>
      </c>
      <c r="D26" s="53">
        <f t="shared" si="10"/>
        <v>2948.85</v>
      </c>
      <c r="E26" s="53"/>
      <c r="F26" s="69">
        <v>25.96</v>
      </c>
      <c r="G26" s="53">
        <f t="shared" si="11"/>
        <v>495.58000000000004</v>
      </c>
      <c r="H26" s="53">
        <v>165.81</v>
      </c>
      <c r="I26" s="53">
        <v>49.62</v>
      </c>
      <c r="J26" s="53"/>
      <c r="K26" s="53"/>
      <c r="L26" s="53">
        <v>251.02</v>
      </c>
      <c r="M26" s="53">
        <v>29.13</v>
      </c>
      <c r="N26" s="53">
        <f t="shared" si="12"/>
        <v>2427.31</v>
      </c>
      <c r="O26" s="53">
        <v>32.86</v>
      </c>
      <c r="P26" s="53">
        <v>83.35</v>
      </c>
      <c r="Q26" s="53">
        <v>2311.1</v>
      </c>
    </row>
    <row r="27" spans="1:17" ht="32.1" customHeight="1">
      <c r="A27" s="64" t="s">
        <v>83</v>
      </c>
      <c r="B27" s="65" t="s">
        <v>81</v>
      </c>
      <c r="C27" s="70" t="s">
        <v>82</v>
      </c>
      <c r="D27" s="53">
        <f t="shared" si="10"/>
        <v>1439.02</v>
      </c>
      <c r="E27" s="53"/>
      <c r="F27" s="69"/>
      <c r="G27" s="53">
        <f t="shared" si="11"/>
        <v>535.02</v>
      </c>
      <c r="H27" s="53">
        <v>321.02</v>
      </c>
      <c r="I27" s="53">
        <v>6</v>
      </c>
      <c r="J27" s="53"/>
      <c r="K27" s="53"/>
      <c r="L27" s="53">
        <v>208</v>
      </c>
      <c r="M27" s="53"/>
      <c r="N27" s="53">
        <f t="shared" si="12"/>
        <v>904</v>
      </c>
      <c r="O27" s="53">
        <v>16</v>
      </c>
      <c r="P27" s="53"/>
      <c r="Q27" s="53">
        <v>888</v>
      </c>
    </row>
    <row r="28" spans="1:17" ht="27.95" customHeight="1">
      <c r="A28" s="64" t="s">
        <v>84</v>
      </c>
      <c r="B28" s="65" t="s">
        <v>81</v>
      </c>
      <c r="C28" s="70" t="s">
        <v>82</v>
      </c>
      <c r="D28" s="53">
        <f t="shared" si="10"/>
        <v>610</v>
      </c>
      <c r="E28" s="53"/>
      <c r="F28" s="69">
        <v>450</v>
      </c>
      <c r="G28" s="53">
        <f t="shared" si="11"/>
        <v>160</v>
      </c>
      <c r="H28" s="53">
        <v>160</v>
      </c>
      <c r="I28" s="53"/>
      <c r="J28" s="53"/>
      <c r="K28" s="53"/>
      <c r="L28" s="53"/>
      <c r="M28" s="53"/>
      <c r="N28" s="53">
        <f t="shared" si="12"/>
        <v>0</v>
      </c>
      <c r="O28" s="53"/>
      <c r="P28" s="53"/>
      <c r="Q28" s="53"/>
    </row>
    <row r="29" spans="1:17" ht="42.95" customHeight="1">
      <c r="A29" s="64" t="s">
        <v>85</v>
      </c>
      <c r="B29" s="65" t="s">
        <v>81</v>
      </c>
      <c r="C29" s="70" t="s">
        <v>82</v>
      </c>
      <c r="D29" s="53">
        <f t="shared" si="10"/>
        <v>452.81000000000006</v>
      </c>
      <c r="E29" s="53"/>
      <c r="F29" s="69">
        <v>0</v>
      </c>
      <c r="G29" s="53">
        <f t="shared" si="11"/>
        <v>119.21000000000001</v>
      </c>
      <c r="H29" s="53">
        <v>50</v>
      </c>
      <c r="I29" s="53">
        <v>7</v>
      </c>
      <c r="J29" s="53"/>
      <c r="K29" s="53">
        <v>6.68</v>
      </c>
      <c r="L29" s="53">
        <v>55.53</v>
      </c>
      <c r="M29" s="53"/>
      <c r="N29" s="53">
        <f t="shared" si="12"/>
        <v>333.6</v>
      </c>
      <c r="O29" s="53"/>
      <c r="P29" s="53">
        <v>39.6</v>
      </c>
      <c r="Q29" s="53">
        <v>294</v>
      </c>
    </row>
    <row r="30" spans="1:17" ht="27.95" customHeight="1">
      <c r="A30" s="64" t="s">
        <v>86</v>
      </c>
      <c r="B30" s="65" t="s">
        <v>81</v>
      </c>
      <c r="C30" s="70"/>
      <c r="D30" s="53">
        <f t="shared" si="10"/>
        <v>300</v>
      </c>
      <c r="E30" s="53"/>
      <c r="F30" s="69">
        <v>300</v>
      </c>
      <c r="G30" s="53">
        <f t="shared" si="11"/>
        <v>0</v>
      </c>
      <c r="H30" s="53"/>
      <c r="I30" s="53"/>
      <c r="J30" s="53"/>
      <c r="K30" s="53"/>
      <c r="L30" s="53"/>
      <c r="M30" s="53"/>
      <c r="N30" s="53">
        <f t="shared" si="12"/>
        <v>0</v>
      </c>
      <c r="O30" s="53"/>
      <c r="P30" s="53"/>
      <c r="Q30" s="53"/>
    </row>
    <row r="31" spans="1:17" ht="39.950000000000003" customHeight="1">
      <c r="A31" s="64" t="s">
        <v>87</v>
      </c>
      <c r="B31" s="65" t="s">
        <v>81</v>
      </c>
      <c r="C31" s="70"/>
      <c r="D31" s="53">
        <f t="shared" si="10"/>
        <v>100</v>
      </c>
      <c r="E31" s="53"/>
      <c r="F31" s="69">
        <v>80</v>
      </c>
      <c r="G31" s="53">
        <f t="shared" si="11"/>
        <v>0</v>
      </c>
      <c r="H31" s="53"/>
      <c r="I31" s="53"/>
      <c r="J31" s="53"/>
      <c r="K31" s="53"/>
      <c r="L31" s="53"/>
      <c r="M31" s="53"/>
      <c r="N31" s="53">
        <f t="shared" si="12"/>
        <v>20</v>
      </c>
      <c r="O31" s="53"/>
      <c r="P31" s="53"/>
      <c r="Q31" s="53">
        <v>20</v>
      </c>
    </row>
    <row r="32" spans="1:17" ht="27.95" customHeight="1">
      <c r="A32" s="64" t="s">
        <v>88</v>
      </c>
      <c r="B32" s="64" t="s">
        <v>81</v>
      </c>
      <c r="C32" s="70" t="s">
        <v>82</v>
      </c>
      <c r="D32" s="53">
        <f t="shared" si="10"/>
        <v>110</v>
      </c>
      <c r="E32" s="53"/>
      <c r="F32" s="69">
        <v>30</v>
      </c>
      <c r="G32" s="53">
        <f t="shared" si="11"/>
        <v>50</v>
      </c>
      <c r="H32" s="53"/>
      <c r="I32" s="53"/>
      <c r="J32" s="53">
        <v>50</v>
      </c>
      <c r="K32" s="53"/>
      <c r="L32" s="53"/>
      <c r="M32" s="53"/>
      <c r="N32" s="53">
        <f t="shared" si="12"/>
        <v>30</v>
      </c>
      <c r="O32" s="53"/>
      <c r="P32" s="53"/>
      <c r="Q32" s="53">
        <v>30</v>
      </c>
    </row>
    <row r="33" spans="1:17" s="32" customFormat="1" ht="27.95" customHeight="1">
      <c r="A33" s="60" t="s">
        <v>89</v>
      </c>
      <c r="B33" s="64" t="s">
        <v>90</v>
      </c>
      <c r="C33" s="71"/>
      <c r="D33" s="62">
        <f t="shared" si="10"/>
        <v>1555</v>
      </c>
      <c r="E33" s="62"/>
      <c r="F33" s="62"/>
      <c r="G33" s="62">
        <f t="shared" si="11"/>
        <v>0</v>
      </c>
      <c r="H33" s="72"/>
      <c r="I33" s="72"/>
      <c r="J33" s="72"/>
      <c r="K33" s="72"/>
      <c r="L33" s="72"/>
      <c r="M33" s="72"/>
      <c r="N33" s="62">
        <f t="shared" si="12"/>
        <v>1555</v>
      </c>
      <c r="O33" s="72"/>
      <c r="P33" s="72"/>
      <c r="Q33" s="72">
        <v>1555</v>
      </c>
    </row>
    <row r="34" spans="1:17" s="32" customFormat="1" ht="27.95" customHeight="1">
      <c r="A34" s="60" t="s">
        <v>89</v>
      </c>
      <c r="B34" s="64" t="s">
        <v>90</v>
      </c>
      <c r="C34" s="70" t="s">
        <v>91</v>
      </c>
      <c r="D34" s="73">
        <f t="shared" si="10"/>
        <v>625</v>
      </c>
      <c r="E34" s="73"/>
      <c r="F34" s="62">
        <v>100</v>
      </c>
      <c r="G34" s="62">
        <f t="shared" si="11"/>
        <v>315</v>
      </c>
      <c r="H34" s="72">
        <v>40</v>
      </c>
      <c r="I34" s="72">
        <v>5</v>
      </c>
      <c r="J34" s="72">
        <v>105</v>
      </c>
      <c r="K34" s="72">
        <v>5</v>
      </c>
      <c r="L34" s="72">
        <v>50</v>
      </c>
      <c r="M34" s="72">
        <v>110</v>
      </c>
      <c r="N34" s="62">
        <f t="shared" si="12"/>
        <v>210</v>
      </c>
      <c r="O34" s="72">
        <v>50</v>
      </c>
      <c r="P34" s="72">
        <v>160</v>
      </c>
      <c r="Q34" s="72"/>
    </row>
    <row r="35" spans="1:17" s="32" customFormat="1" ht="24">
      <c r="A35" s="60" t="s">
        <v>89</v>
      </c>
      <c r="B35" s="64" t="s">
        <v>90</v>
      </c>
      <c r="C35" s="70" t="s">
        <v>91</v>
      </c>
      <c r="D35" s="73">
        <f t="shared" si="10"/>
        <v>393.09000000000003</v>
      </c>
      <c r="E35" s="74"/>
      <c r="F35" s="74">
        <v>289.98</v>
      </c>
      <c r="G35" s="62">
        <f t="shared" si="11"/>
        <v>103.11</v>
      </c>
      <c r="H35" s="75">
        <v>103.11</v>
      </c>
      <c r="I35" s="75"/>
      <c r="J35" s="75"/>
      <c r="K35" s="75"/>
      <c r="L35" s="75"/>
      <c r="M35" s="75"/>
      <c r="N35" s="62">
        <f t="shared" si="12"/>
        <v>0</v>
      </c>
      <c r="O35" s="78"/>
      <c r="P35" s="78"/>
      <c r="Q35" s="78"/>
    </row>
    <row r="36" spans="1:17" s="32" customFormat="1" ht="24">
      <c r="A36" s="60" t="s">
        <v>89</v>
      </c>
      <c r="B36" s="64" t="s">
        <v>90</v>
      </c>
      <c r="C36" s="70" t="s">
        <v>91</v>
      </c>
      <c r="D36" s="62">
        <f t="shared" si="10"/>
        <v>70</v>
      </c>
      <c r="E36" s="74"/>
      <c r="F36" s="62">
        <v>20</v>
      </c>
      <c r="G36" s="62">
        <f t="shared" si="11"/>
        <v>30</v>
      </c>
      <c r="H36" s="74"/>
      <c r="I36" s="74"/>
      <c r="J36" s="62">
        <v>10</v>
      </c>
      <c r="K36" s="74"/>
      <c r="L36" s="62">
        <v>20</v>
      </c>
      <c r="M36" s="62"/>
      <c r="N36" s="62">
        <f t="shared" si="12"/>
        <v>20</v>
      </c>
      <c r="O36" s="62">
        <v>10</v>
      </c>
      <c r="P36" s="62">
        <v>10</v>
      </c>
      <c r="Q36" s="74"/>
    </row>
    <row r="37" spans="1:17" s="32" customFormat="1" ht="24">
      <c r="A37" s="60" t="s">
        <v>92</v>
      </c>
      <c r="B37" s="64" t="s">
        <v>90</v>
      </c>
      <c r="C37" s="70" t="s">
        <v>91</v>
      </c>
      <c r="D37" s="62">
        <f t="shared" si="10"/>
        <v>1785</v>
      </c>
      <c r="E37" s="74"/>
      <c r="F37" s="74"/>
      <c r="G37" s="62">
        <f t="shared" si="11"/>
        <v>360</v>
      </c>
      <c r="H37" s="62">
        <v>40</v>
      </c>
      <c r="I37" s="62"/>
      <c r="J37" s="62"/>
      <c r="K37" s="62"/>
      <c r="L37" s="62">
        <v>200</v>
      </c>
      <c r="M37" s="62">
        <v>120</v>
      </c>
      <c r="N37" s="62">
        <f t="shared" si="12"/>
        <v>1425</v>
      </c>
      <c r="O37" s="62">
        <v>240</v>
      </c>
      <c r="P37" s="62">
        <v>145</v>
      </c>
      <c r="Q37" s="62">
        <v>1040</v>
      </c>
    </row>
  </sheetData>
  <mergeCells count="9">
    <mergeCell ref="A1:Q1"/>
    <mergeCell ref="G2:M2"/>
    <mergeCell ref="N2:Q2"/>
    <mergeCell ref="A2:A3"/>
    <mergeCell ref="B2:B3"/>
    <mergeCell ref="C2:C3"/>
    <mergeCell ref="D2:D3"/>
    <mergeCell ref="E2:E3"/>
    <mergeCell ref="F2:F3"/>
  </mergeCells>
  <phoneticPr fontId="17" type="noConversion"/>
  <pageMargins left="0.47222222222222199" right="0.31458333333333299" top="0.75138888888888899" bottom="0.75138888888888899" header="0.29861111111111099" footer="0.29861111111111099"/>
  <pageSetup paperSize="9" scale="7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4" sqref="A24"/>
    </sheetView>
  </sheetViews>
  <sheetFormatPr defaultColWidth="9" defaultRowHeight="13.5"/>
  <cols>
    <col min="1" max="1" width="56.125" style="29" customWidth="1"/>
    <col min="2" max="2" width="17.5" style="30" customWidth="1"/>
    <col min="3" max="3" width="19.375" style="30" customWidth="1"/>
    <col min="4" max="4" width="27.75" style="31" customWidth="1"/>
    <col min="5" max="256" width="25.125" style="32" customWidth="1"/>
    <col min="257" max="16384" width="9" style="32"/>
  </cols>
  <sheetData>
    <row r="1" spans="1:4" ht="58.5" customHeight="1">
      <c r="A1" s="85" t="s">
        <v>93</v>
      </c>
      <c r="B1" s="85"/>
      <c r="C1" s="85"/>
      <c r="D1" s="86"/>
    </row>
    <row r="2" spans="1:4" customFormat="1" ht="26.25">
      <c r="A2" s="33"/>
      <c r="B2" s="33"/>
      <c r="C2" s="33"/>
      <c r="D2" s="31" t="s">
        <v>94</v>
      </c>
    </row>
    <row r="3" spans="1:4" ht="24" customHeight="1">
      <c r="A3" s="34" t="s">
        <v>1</v>
      </c>
      <c r="B3" s="34" t="s">
        <v>95</v>
      </c>
      <c r="C3" s="34" t="s">
        <v>96</v>
      </c>
      <c r="D3" s="34" t="s">
        <v>97</v>
      </c>
    </row>
    <row r="4" spans="1:4" ht="24" customHeight="1">
      <c r="A4" s="34" t="s">
        <v>98</v>
      </c>
      <c r="B4" s="35"/>
      <c r="C4" s="35"/>
      <c r="D4" s="36">
        <v>26</v>
      </c>
    </row>
    <row r="5" spans="1:4" ht="24" customHeight="1">
      <c r="A5" s="37" t="s">
        <v>99</v>
      </c>
      <c r="B5" s="35"/>
      <c r="C5" s="35"/>
      <c r="D5" s="38">
        <f>SUM(D6:D7)</f>
        <v>20</v>
      </c>
    </row>
    <row r="6" spans="1:4" ht="33" customHeight="1">
      <c r="A6" s="39" t="s">
        <v>100</v>
      </c>
      <c r="B6" s="35" t="s">
        <v>79</v>
      </c>
      <c r="C6" s="35" t="s">
        <v>79</v>
      </c>
      <c r="D6" s="40">
        <v>20</v>
      </c>
    </row>
    <row r="7" spans="1:4" ht="24" customHeight="1">
      <c r="A7" s="39"/>
      <c r="B7" s="35"/>
      <c r="C7" s="35"/>
      <c r="D7" s="41"/>
    </row>
    <row r="8" spans="1:4" s="28" customFormat="1" ht="24" customHeight="1">
      <c r="A8" s="37" t="s">
        <v>101</v>
      </c>
      <c r="B8" s="34"/>
      <c r="C8" s="34"/>
      <c r="D8" s="36">
        <f>SUM(D9:D9)</f>
        <v>6</v>
      </c>
    </row>
    <row r="9" spans="1:4" ht="24" customHeight="1">
      <c r="A9" s="39" t="s">
        <v>102</v>
      </c>
      <c r="B9" s="35" t="s">
        <v>26</v>
      </c>
      <c r="C9" s="35" t="s">
        <v>26</v>
      </c>
      <c r="D9" s="42">
        <v>6</v>
      </c>
    </row>
    <row r="10" spans="1:4" ht="24" customHeight="1">
      <c r="A10" s="39"/>
      <c r="B10" s="35"/>
      <c r="C10" s="35"/>
      <c r="D10" s="43"/>
    </row>
    <row r="11" spans="1:4" ht="24" customHeight="1">
      <c r="A11" s="39"/>
      <c r="B11" s="35"/>
      <c r="C11" s="35"/>
      <c r="D11" s="43"/>
    </row>
    <row r="12" spans="1:4" ht="24" customHeight="1">
      <c r="A12" s="39"/>
      <c r="B12" s="35"/>
      <c r="C12" s="35"/>
      <c r="D12" s="43"/>
    </row>
    <row r="13" spans="1:4" ht="24" customHeight="1">
      <c r="A13" s="39"/>
      <c r="B13" s="35"/>
      <c r="C13" s="35"/>
      <c r="D13" s="43"/>
    </row>
  </sheetData>
  <mergeCells count="1">
    <mergeCell ref="A1:D1"/>
  </mergeCells>
  <phoneticPr fontId="17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B17" sqref="B17:N17"/>
    </sheetView>
  </sheetViews>
  <sheetFormatPr defaultColWidth="9" defaultRowHeight="13.5"/>
  <cols>
    <col min="1" max="1" width="20.5" customWidth="1"/>
    <col min="2" max="2" width="31.375" style="2" customWidth="1"/>
    <col min="3" max="3" width="8.875" customWidth="1"/>
    <col min="4" max="12" width="7.75" customWidth="1"/>
    <col min="13" max="13" width="7.25" customWidth="1"/>
    <col min="14" max="14" width="9.125" customWidth="1"/>
  </cols>
  <sheetData>
    <row r="1" spans="1:14" ht="30.6" customHeight="1">
      <c r="A1" s="87" t="s">
        <v>103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1.75" customHeight="1">
      <c r="B2" s="17"/>
      <c r="C2" s="17"/>
      <c r="D2" s="17"/>
      <c r="E2" s="17"/>
      <c r="F2" s="17"/>
      <c r="G2" s="17"/>
      <c r="H2" s="17"/>
      <c r="I2" s="17"/>
      <c r="J2" s="17"/>
      <c r="K2" s="26" t="s">
        <v>104</v>
      </c>
      <c r="L2" s="26"/>
      <c r="M2" s="27"/>
    </row>
    <row r="3" spans="1:14" s="16" customFormat="1" ht="26.25" customHeight="1">
      <c r="A3" s="90" t="s">
        <v>105</v>
      </c>
      <c r="B3" s="90" t="s">
        <v>1</v>
      </c>
      <c r="C3" s="90" t="s">
        <v>106</v>
      </c>
      <c r="D3" s="88" t="s">
        <v>107</v>
      </c>
      <c r="E3" s="88"/>
      <c r="F3" s="88"/>
      <c r="G3" s="88"/>
      <c r="H3" s="88"/>
      <c r="I3" s="88"/>
      <c r="J3" s="88"/>
      <c r="K3" s="88"/>
      <c r="L3" s="88"/>
      <c r="M3" s="91" t="s">
        <v>140</v>
      </c>
      <c r="N3" s="92" t="s">
        <v>108</v>
      </c>
    </row>
    <row r="4" spans="1:14" ht="30" customHeight="1">
      <c r="A4" s="90"/>
      <c r="B4" s="90"/>
      <c r="C4" s="90"/>
      <c r="D4" s="18" t="s">
        <v>11</v>
      </c>
      <c r="E4" s="18" t="s">
        <v>10</v>
      </c>
      <c r="F4" s="18" t="s">
        <v>12</v>
      </c>
      <c r="G4" s="18" t="s">
        <v>14</v>
      </c>
      <c r="H4" s="18" t="s">
        <v>13</v>
      </c>
      <c r="I4" s="18" t="s">
        <v>15</v>
      </c>
      <c r="J4" s="18" t="s">
        <v>16</v>
      </c>
      <c r="K4" s="18" t="s">
        <v>17</v>
      </c>
      <c r="L4" s="18" t="s">
        <v>18</v>
      </c>
      <c r="M4" s="91"/>
      <c r="N4" s="92"/>
    </row>
    <row r="5" spans="1:14" ht="26.45" customHeight="1">
      <c r="A5" s="19" t="s">
        <v>109</v>
      </c>
      <c r="B5" s="20" t="s">
        <v>110</v>
      </c>
      <c r="C5" s="19">
        <f t="shared" ref="C5:C16" si="0">SUM(D5:L5)</f>
        <v>46.65</v>
      </c>
      <c r="D5" s="21">
        <v>4</v>
      </c>
      <c r="E5" s="21">
        <v>9</v>
      </c>
      <c r="F5" s="21">
        <v>8</v>
      </c>
      <c r="G5" s="21">
        <v>20</v>
      </c>
      <c r="H5" s="21">
        <v>4</v>
      </c>
      <c r="I5" s="21">
        <v>1.65</v>
      </c>
      <c r="J5" s="21"/>
      <c r="K5" s="21"/>
      <c r="L5" s="21"/>
      <c r="M5" s="21"/>
      <c r="N5" s="19" t="s">
        <v>111</v>
      </c>
    </row>
    <row r="6" spans="1:14" ht="26.45" customHeight="1">
      <c r="A6" s="19" t="s">
        <v>112</v>
      </c>
      <c r="B6" s="20" t="s">
        <v>113</v>
      </c>
      <c r="C6" s="19">
        <f t="shared" si="0"/>
        <v>199.99999999999997</v>
      </c>
      <c r="D6" s="21">
        <v>24.49</v>
      </c>
      <c r="E6" s="21">
        <v>25.89</v>
      </c>
      <c r="F6" s="21">
        <v>2.35</v>
      </c>
      <c r="G6" s="21">
        <v>140.41</v>
      </c>
      <c r="H6" s="21">
        <v>0.94</v>
      </c>
      <c r="I6" s="21">
        <v>5.92</v>
      </c>
      <c r="J6" s="21"/>
      <c r="K6" s="21"/>
      <c r="L6" s="21"/>
      <c r="M6" s="21"/>
      <c r="N6" s="19" t="s">
        <v>111</v>
      </c>
    </row>
    <row r="7" spans="1:14" ht="26.45" customHeight="1">
      <c r="A7" s="19" t="s">
        <v>114</v>
      </c>
      <c r="B7" s="22" t="s">
        <v>115</v>
      </c>
      <c r="C7" s="19">
        <f t="shared" si="0"/>
        <v>5450</v>
      </c>
      <c r="D7" s="21"/>
      <c r="E7" s="21"/>
      <c r="F7" s="21"/>
      <c r="G7" s="21"/>
      <c r="H7" s="21"/>
      <c r="I7" s="21"/>
      <c r="J7" s="21">
        <v>35</v>
      </c>
      <c r="K7" s="21">
        <v>150</v>
      </c>
      <c r="L7" s="21">
        <v>5265</v>
      </c>
      <c r="M7" s="21"/>
      <c r="N7" s="19" t="s">
        <v>111</v>
      </c>
    </row>
    <row r="8" spans="1:14" ht="26.45" customHeight="1">
      <c r="A8" s="19" t="s">
        <v>116</v>
      </c>
      <c r="B8" s="22" t="s">
        <v>117</v>
      </c>
      <c r="C8" s="19">
        <f t="shared" si="0"/>
        <v>38</v>
      </c>
      <c r="D8" s="19">
        <v>8</v>
      </c>
      <c r="E8" s="19">
        <v>30</v>
      </c>
      <c r="F8" s="19"/>
      <c r="G8" s="19"/>
      <c r="H8" s="19"/>
      <c r="I8" s="19"/>
      <c r="J8" s="19"/>
      <c r="K8" s="19"/>
      <c r="L8" s="19"/>
      <c r="M8" s="21"/>
      <c r="N8" s="19" t="s">
        <v>111</v>
      </c>
    </row>
    <row r="9" spans="1:14" ht="26.45" customHeight="1">
      <c r="A9" s="19" t="s">
        <v>118</v>
      </c>
      <c r="B9" s="20" t="s">
        <v>119</v>
      </c>
      <c r="C9" s="19">
        <f t="shared" si="0"/>
        <v>1800</v>
      </c>
      <c r="D9" s="21">
        <v>140</v>
      </c>
      <c r="E9" s="21">
        <v>370</v>
      </c>
      <c r="F9" s="21">
        <v>60</v>
      </c>
      <c r="G9" s="21">
        <v>420</v>
      </c>
      <c r="H9" s="21">
        <v>60</v>
      </c>
      <c r="I9" s="21"/>
      <c r="J9" s="21">
        <v>420</v>
      </c>
      <c r="K9" s="21">
        <v>330</v>
      </c>
      <c r="L9" s="21"/>
      <c r="M9" s="21"/>
      <c r="N9" s="19" t="s">
        <v>111</v>
      </c>
    </row>
    <row r="10" spans="1:14" ht="26.45" customHeight="1">
      <c r="A10" s="19" t="s">
        <v>120</v>
      </c>
      <c r="B10" s="20" t="s">
        <v>121</v>
      </c>
      <c r="C10" s="19">
        <f t="shared" si="0"/>
        <v>500</v>
      </c>
      <c r="D10" s="21">
        <v>57.79</v>
      </c>
      <c r="E10" s="21">
        <v>431.03</v>
      </c>
      <c r="F10" s="21">
        <v>11.18</v>
      </c>
      <c r="G10" s="21"/>
      <c r="H10" s="21"/>
      <c r="I10" s="21"/>
      <c r="J10" s="21"/>
      <c r="K10" s="21"/>
      <c r="L10" s="21"/>
      <c r="M10" s="21"/>
      <c r="N10" s="19" t="s">
        <v>111</v>
      </c>
    </row>
    <row r="11" spans="1:14" ht="26.45" customHeight="1">
      <c r="A11" s="19" t="s">
        <v>122</v>
      </c>
      <c r="B11" s="23" t="s">
        <v>123</v>
      </c>
      <c r="C11" s="19">
        <f t="shared" si="0"/>
        <v>50</v>
      </c>
      <c r="D11" s="21">
        <v>5</v>
      </c>
      <c r="E11" s="21">
        <v>5</v>
      </c>
      <c r="F11" s="21">
        <v>1</v>
      </c>
      <c r="G11" s="21">
        <v>8</v>
      </c>
      <c r="H11" s="21">
        <v>1</v>
      </c>
      <c r="I11" s="21">
        <v>1</v>
      </c>
      <c r="J11" s="21">
        <v>9</v>
      </c>
      <c r="K11" s="21">
        <v>12</v>
      </c>
      <c r="L11" s="21">
        <v>8</v>
      </c>
      <c r="M11" s="21"/>
      <c r="N11" s="19" t="s">
        <v>111</v>
      </c>
    </row>
    <row r="12" spans="1:14" ht="26.45" customHeight="1">
      <c r="A12" s="19" t="s">
        <v>124</v>
      </c>
      <c r="B12" s="24" t="s">
        <v>125</v>
      </c>
      <c r="C12" s="19">
        <f t="shared" si="0"/>
        <v>35</v>
      </c>
      <c r="D12" s="21"/>
      <c r="E12" s="21"/>
      <c r="F12" s="21"/>
      <c r="G12" s="21">
        <v>19</v>
      </c>
      <c r="H12" s="21"/>
      <c r="I12" s="21"/>
      <c r="J12" s="21"/>
      <c r="K12" s="21">
        <v>16</v>
      </c>
      <c r="L12" s="21"/>
      <c r="M12" s="21"/>
      <c r="N12" s="19" t="s">
        <v>111</v>
      </c>
    </row>
    <row r="13" spans="1:14" ht="26.45" customHeight="1">
      <c r="A13" s="19" t="s">
        <v>126</v>
      </c>
      <c r="B13" s="24" t="s">
        <v>127</v>
      </c>
      <c r="C13" s="19">
        <f t="shared" si="0"/>
        <v>100</v>
      </c>
      <c r="D13" s="21"/>
      <c r="E13" s="21"/>
      <c r="F13" s="21"/>
      <c r="G13" s="21"/>
      <c r="H13" s="21"/>
      <c r="I13" s="21"/>
      <c r="J13" s="21"/>
      <c r="K13" s="21"/>
      <c r="L13" s="21">
        <v>100</v>
      </c>
      <c r="M13" s="21"/>
      <c r="N13" s="19" t="s">
        <v>111</v>
      </c>
    </row>
    <row r="14" spans="1:14" ht="26.45" customHeight="1">
      <c r="A14" s="19" t="s">
        <v>128</v>
      </c>
      <c r="B14" s="24" t="s">
        <v>129</v>
      </c>
      <c r="C14" s="19">
        <f t="shared" si="0"/>
        <v>180</v>
      </c>
      <c r="D14" s="21">
        <v>70</v>
      </c>
      <c r="E14" s="21">
        <v>80</v>
      </c>
      <c r="F14" s="21">
        <v>30</v>
      </c>
      <c r="G14" s="21"/>
      <c r="H14" s="21"/>
      <c r="I14" s="21"/>
      <c r="J14" s="21"/>
      <c r="K14" s="21"/>
      <c r="L14" s="21"/>
      <c r="M14" s="19"/>
      <c r="N14" s="19" t="s">
        <v>111</v>
      </c>
    </row>
    <row r="15" spans="1:14" ht="26.45" customHeight="1">
      <c r="A15" s="19" t="s">
        <v>130</v>
      </c>
      <c r="B15" s="24" t="s">
        <v>131</v>
      </c>
      <c r="C15" s="19">
        <f t="shared" si="0"/>
        <v>90</v>
      </c>
      <c r="D15" s="19">
        <v>4</v>
      </c>
      <c r="E15" s="19">
        <v>11</v>
      </c>
      <c r="F15" s="19">
        <v>2</v>
      </c>
      <c r="G15" s="19">
        <v>17</v>
      </c>
      <c r="H15" s="19">
        <v>3</v>
      </c>
      <c r="I15" s="19">
        <v>3</v>
      </c>
      <c r="J15" s="19">
        <v>13</v>
      </c>
      <c r="K15" s="19">
        <v>18</v>
      </c>
      <c r="L15" s="19">
        <v>19</v>
      </c>
      <c r="M15" s="19"/>
      <c r="N15" s="19" t="s">
        <v>111</v>
      </c>
    </row>
    <row r="16" spans="1:14" ht="26.45" customHeight="1">
      <c r="A16" s="19" t="s">
        <v>132</v>
      </c>
      <c r="B16" s="25" t="s">
        <v>133</v>
      </c>
      <c r="C16" s="19">
        <f t="shared" si="0"/>
        <v>100</v>
      </c>
      <c r="D16" s="19"/>
      <c r="E16" s="19">
        <v>10</v>
      </c>
      <c r="F16" s="19">
        <v>10</v>
      </c>
      <c r="G16" s="19">
        <v>10</v>
      </c>
      <c r="H16" s="19"/>
      <c r="I16" s="19"/>
      <c r="J16" s="19">
        <v>10</v>
      </c>
      <c r="K16" s="19">
        <v>20</v>
      </c>
      <c r="L16" s="19">
        <v>40</v>
      </c>
      <c r="M16" s="19"/>
      <c r="N16" s="19" t="s">
        <v>111</v>
      </c>
    </row>
    <row r="17" spans="2:14" ht="25.9" customHeight="1">
      <c r="B17" s="97" t="s">
        <v>141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2:14" ht="25.9" customHeight="1"/>
    <row r="19" spans="2:14" ht="25.9" customHeight="1"/>
    <row r="20" spans="2:14" ht="25.9" customHeight="1"/>
  </sheetData>
  <mergeCells count="8">
    <mergeCell ref="A1:N1"/>
    <mergeCell ref="D3:L3"/>
    <mergeCell ref="B17:N17"/>
    <mergeCell ref="A3:A4"/>
    <mergeCell ref="B3:B4"/>
    <mergeCell ref="C3:C4"/>
    <mergeCell ref="M3:M4"/>
    <mergeCell ref="N3:N4"/>
  </mergeCells>
  <phoneticPr fontId="17" type="noConversion"/>
  <printOptions horizontalCentered="1"/>
  <pageMargins left="0" right="0.118110236220472" top="0.74803149606299202" bottom="0.74803149606299202" header="0.31496062992126" footer="0.3149606299212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showZeros="0" workbookViewId="0">
      <pane ySplit="4" topLeftCell="A5" activePane="bottomLeft" state="frozen"/>
      <selection pane="bottomLeft" activeCell="A23" sqref="A23"/>
    </sheetView>
  </sheetViews>
  <sheetFormatPr defaultColWidth="9" defaultRowHeight="13.5"/>
  <cols>
    <col min="1" max="1" width="39.25" style="2" customWidth="1"/>
    <col min="2" max="2" width="9.625" style="3" customWidth="1"/>
    <col min="3" max="3" width="9.625" style="4" customWidth="1"/>
    <col min="4" max="4" width="12.875" customWidth="1"/>
    <col min="5" max="5" width="11.75" style="3" customWidth="1"/>
    <col min="6" max="6" width="5.875" style="3" customWidth="1"/>
    <col min="7" max="7" width="6.75" style="3" customWidth="1"/>
    <col min="8" max="8" width="8.75" style="3" customWidth="1"/>
    <col min="9" max="9" width="9" style="3"/>
    <col min="10" max="10" width="6.875" style="3" customWidth="1"/>
    <col min="11" max="11" width="7.375" style="3" customWidth="1"/>
    <col min="12" max="12" width="10.625" style="3" customWidth="1"/>
    <col min="13" max="13" width="7.125" style="3" customWidth="1"/>
    <col min="14" max="14" width="6.875" style="3" customWidth="1"/>
    <col min="15" max="16" width="6.25" customWidth="1"/>
  </cols>
  <sheetData>
    <row r="1" spans="1:16" ht="69" customHeight="1">
      <c r="A1" s="93" t="s">
        <v>134</v>
      </c>
      <c r="B1" s="87"/>
      <c r="C1" s="94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4.95" customHeight="1">
      <c r="A2" s="7" t="s">
        <v>135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1" customHeight="1">
      <c r="A3" s="96" t="s">
        <v>1</v>
      </c>
      <c r="B3" s="96" t="s">
        <v>136</v>
      </c>
      <c r="C3" s="95" t="s">
        <v>4</v>
      </c>
      <c r="D3" s="96" t="s">
        <v>5</v>
      </c>
      <c r="E3" s="95" t="s">
        <v>6</v>
      </c>
      <c r="F3" s="95" t="s">
        <v>7</v>
      </c>
      <c r="G3" s="95"/>
      <c r="H3" s="95"/>
      <c r="I3" s="95"/>
      <c r="J3" s="95"/>
      <c r="K3" s="95"/>
      <c r="L3" s="95"/>
      <c r="M3" s="95" t="s">
        <v>8</v>
      </c>
      <c r="N3" s="95"/>
      <c r="O3" s="95"/>
      <c r="P3" s="95"/>
    </row>
    <row r="4" spans="1:16" s="1" customFormat="1" ht="21" customHeight="1">
      <c r="A4" s="96"/>
      <c r="B4" s="96"/>
      <c r="C4" s="95"/>
      <c r="D4" s="96"/>
      <c r="E4" s="95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9</v>
      </c>
      <c r="N4" s="8" t="s">
        <v>16</v>
      </c>
      <c r="O4" s="8" t="s">
        <v>17</v>
      </c>
      <c r="P4" s="8" t="s">
        <v>18</v>
      </c>
    </row>
    <row r="5" spans="1:16" ht="35.1" customHeight="1">
      <c r="A5" s="9" t="s">
        <v>137</v>
      </c>
      <c r="B5" s="10">
        <v>2130122</v>
      </c>
      <c r="C5" s="11">
        <v>513</v>
      </c>
      <c r="D5" s="12" t="s">
        <v>138</v>
      </c>
      <c r="E5" s="10">
        <v>15</v>
      </c>
      <c r="F5" s="10">
        <v>291</v>
      </c>
      <c r="G5" s="10"/>
      <c r="H5" s="10"/>
      <c r="I5" s="10"/>
      <c r="J5" s="10"/>
      <c r="K5" s="10">
        <v>291</v>
      </c>
      <c r="L5" s="10"/>
      <c r="M5" s="10">
        <v>207</v>
      </c>
      <c r="N5" s="10">
        <v>177</v>
      </c>
      <c r="O5" s="12">
        <v>30</v>
      </c>
      <c r="P5" s="12"/>
    </row>
    <row r="6" spans="1:16" ht="35.1" customHeight="1">
      <c r="A6" s="9" t="s">
        <v>139</v>
      </c>
      <c r="B6" s="13">
        <v>2130108</v>
      </c>
      <c r="C6" s="14">
        <v>80</v>
      </c>
      <c r="D6" s="12" t="s">
        <v>138</v>
      </c>
      <c r="E6" s="13"/>
      <c r="F6" s="13"/>
      <c r="G6" s="13"/>
      <c r="H6" s="13"/>
      <c r="I6" s="13"/>
      <c r="J6" s="13"/>
      <c r="K6" s="13"/>
      <c r="L6" s="13"/>
      <c r="M6" s="13">
        <v>80</v>
      </c>
      <c r="N6" s="13"/>
      <c r="O6" s="15"/>
      <c r="P6" s="15">
        <v>80</v>
      </c>
    </row>
  </sheetData>
  <mergeCells count="8">
    <mergeCell ref="A1:P1"/>
    <mergeCell ref="F3:L3"/>
    <mergeCell ref="M3:P3"/>
    <mergeCell ref="A3:A4"/>
    <mergeCell ref="B3:B4"/>
    <mergeCell ref="C3:C4"/>
    <mergeCell ref="D3:D4"/>
    <mergeCell ref="E3:E4"/>
  </mergeCells>
  <phoneticPr fontId="17" type="noConversion"/>
  <pageMargins left="0.51180555555555596" right="0.23611111111111099" top="0.75138888888888899" bottom="0.75138888888888899" header="0.29861111111111099" footer="0.29861111111111099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表一</vt:lpstr>
      <vt:lpstr>表二</vt:lpstr>
      <vt:lpstr>表三</vt:lpstr>
      <vt:lpstr>表四</vt:lpstr>
      <vt:lpstr>表三!Print_Titles</vt:lpstr>
      <vt:lpstr>表一!Print_Titles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Administrator</cp:lastModifiedBy>
  <dcterms:created xsi:type="dcterms:W3CDTF">2020-11-30T03:21:00Z</dcterms:created>
  <dcterms:modified xsi:type="dcterms:W3CDTF">2023-04-20T09:27:25Z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